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sheet" sheetId="9" r:id="rId1"/>
    <sheet name="Sheet1" sheetId="10" r:id="rId2"/>
  </sheets>
  <definedNames>
    <definedName name="_xlnm._FilterDatabase" localSheetId="0" hidden="1">sheet!$A$3:$I$45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D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6月底在岗人员</t>
        </r>
      </text>
    </comment>
    <comment ref="D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1-7月在岗人员</t>
        </r>
      </text>
    </comment>
  </commentList>
</comments>
</file>

<file path=xl/sharedStrings.xml><?xml version="1.0" encoding="utf-8"?>
<sst xmlns="http://schemas.openxmlformats.org/spreadsheetml/2006/main" count="66" uniqueCount="60">
  <si>
    <t>石家庄市栾城区公益岗位9月社会保险费人员名单</t>
  </si>
  <si>
    <t>姓名</t>
  </si>
  <si>
    <t>医疗保险(含生育)</t>
  </si>
  <si>
    <t>养老保险</t>
  </si>
  <si>
    <t>失业保险</t>
  </si>
  <si>
    <t>工伤保险</t>
  </si>
  <si>
    <t>单位    (9月）</t>
  </si>
  <si>
    <t>个人   （9月）</t>
  </si>
  <si>
    <t>李宜诺</t>
  </si>
  <si>
    <t>薛佳男</t>
  </si>
  <si>
    <t>段雅鹏</t>
  </si>
  <si>
    <t>侯世平</t>
  </si>
  <si>
    <t>雷城凯</t>
  </si>
  <si>
    <t>赵晨曦</t>
  </si>
  <si>
    <t>焦雨泽</t>
  </si>
  <si>
    <t>尹彩霞</t>
  </si>
  <si>
    <t>孙馨葛</t>
  </si>
  <si>
    <t>常烯铭</t>
  </si>
  <si>
    <t>董晓雨</t>
  </si>
  <si>
    <t>王田田</t>
  </si>
  <si>
    <t>付苡萱</t>
  </si>
  <si>
    <t>武凯欣</t>
  </si>
  <si>
    <t>白玉璇</t>
  </si>
  <si>
    <t>陈宇展</t>
  </si>
  <si>
    <t>程怡诺</t>
  </si>
  <si>
    <t>张新志</t>
  </si>
  <si>
    <t>韩云雪</t>
  </si>
  <si>
    <t>刘佩显</t>
  </si>
  <si>
    <t>董可傲</t>
  </si>
  <si>
    <t>于博涵</t>
  </si>
  <si>
    <t>刘嘉硕</t>
  </si>
  <si>
    <t>李照灿</t>
  </si>
  <si>
    <t>次世玉</t>
  </si>
  <si>
    <t>刘晓宇</t>
  </si>
  <si>
    <t>王宽硕</t>
  </si>
  <si>
    <t>贾伟哲</t>
  </si>
  <si>
    <t>付彦紫</t>
  </si>
  <si>
    <t>闫阳</t>
  </si>
  <si>
    <t>范永霞</t>
  </si>
  <si>
    <t>张洁露</t>
  </si>
  <si>
    <t>杨栩娴</t>
  </si>
  <si>
    <t>苏涵</t>
  </si>
  <si>
    <t>赵殿生</t>
  </si>
  <si>
    <t>梁爱芬</t>
  </si>
  <si>
    <t>张蕊</t>
  </si>
  <si>
    <t>王增胜</t>
  </si>
  <si>
    <t>鲁玉凤</t>
  </si>
  <si>
    <t>合计</t>
  </si>
  <si>
    <t>2026年8月份公益岗位社保补贴</t>
  </si>
  <si>
    <t>单位8</t>
  </si>
  <si>
    <t>单位1-7</t>
  </si>
  <si>
    <t>个人8</t>
  </si>
  <si>
    <t>个人1-7</t>
  </si>
  <si>
    <t>合计8</t>
  </si>
  <si>
    <t>合计1-7</t>
  </si>
  <si>
    <t>养老</t>
  </si>
  <si>
    <t>医疗</t>
  </si>
  <si>
    <t>失业</t>
  </si>
  <si>
    <t>工伤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</si>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</sst>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zoomScale="90" zoomScaleNormal="90" topLeftCell="A25" workbookViewId="0">
      <selection activeCell="G47" sqref="G47"/>
    </sheetView>
  </sheetViews>
  <sheetFormatPr defaultColWidth="9" defaultRowHeight="13.5"/>
  <cols>
    <col min="1" max="1" width="9.725" style="6" customWidth="1"/>
    <col min="2" max="2" width="10.275" style="5" customWidth="1"/>
    <col min="3" max="4" width="12.9083333333333" style="6" customWidth="1"/>
    <col min="5" max="6" width="12.9083333333333" style="5" customWidth="1"/>
    <col min="7" max="7" width="12.9083333333333" style="6" customWidth="1"/>
    <col min="8" max="9" width="12.9083333333333" style="5" customWidth="1"/>
    <col min="10" max="16384" width="9" style="6"/>
  </cols>
  <sheetData>
    <row r="1" ht="34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3" customFormat="1" ht="44" customHeight="1" spans="1:9">
      <c r="A2" s="8"/>
      <c r="B2" s="8" t="s">
        <v>1</v>
      </c>
      <c r="C2" s="9" t="s">
        <v>2</v>
      </c>
      <c r="D2" s="9"/>
      <c r="E2" s="9" t="s">
        <v>3</v>
      </c>
      <c r="F2" s="9"/>
      <c r="G2" s="10" t="s">
        <v>4</v>
      </c>
      <c r="H2" s="11"/>
      <c r="I2" s="9" t="s">
        <v>5</v>
      </c>
    </row>
    <row r="3" s="4" customFormat="1" ht="43" customHeight="1" spans="1:9">
      <c r="A3" s="12"/>
      <c r="B3" s="12"/>
      <c r="C3" s="9" t="s">
        <v>6</v>
      </c>
      <c r="D3" s="9" t="s">
        <v>7</v>
      </c>
      <c r="E3" s="12" t="s">
        <v>6</v>
      </c>
      <c r="F3" s="12" t="s">
        <v>7</v>
      </c>
      <c r="G3" s="9" t="s">
        <v>6</v>
      </c>
      <c r="H3" s="9" t="s">
        <v>7</v>
      </c>
      <c r="I3" s="12" t="s">
        <v>6</v>
      </c>
    </row>
    <row r="4" s="4" customFormat="1" ht="25" customHeight="1" spans="1:9">
      <c r="A4" s="9">
        <v>1</v>
      </c>
      <c r="B4" s="13" t="s">
        <v>8</v>
      </c>
      <c r="C4" s="14">
        <v>446.64</v>
      </c>
      <c r="D4" s="14">
        <v>119.11</v>
      </c>
      <c r="E4" s="14">
        <v>652.16</v>
      </c>
      <c r="F4" s="14">
        <v>326.08</v>
      </c>
      <c r="G4" s="14">
        <v>28.53</v>
      </c>
      <c r="H4" s="14">
        <v>12.23</v>
      </c>
      <c r="I4" s="15">
        <v>20.38</v>
      </c>
    </row>
    <row r="5" s="4" customFormat="1" ht="25" customHeight="1" spans="1:9">
      <c r="A5" s="9">
        <v>2</v>
      </c>
      <c r="B5" s="13" t="s">
        <v>9</v>
      </c>
      <c r="C5" s="14">
        <v>446.64</v>
      </c>
      <c r="D5" s="14">
        <v>119.11</v>
      </c>
      <c r="E5" s="14">
        <v>652.16</v>
      </c>
      <c r="F5" s="14">
        <v>326.08</v>
      </c>
      <c r="G5" s="14">
        <v>28.53</v>
      </c>
      <c r="H5" s="14">
        <v>12.23</v>
      </c>
      <c r="I5" s="15">
        <v>20.38</v>
      </c>
    </row>
    <row r="6" s="4" customFormat="1" ht="25" customHeight="1" spans="1:9">
      <c r="A6" s="9">
        <v>3</v>
      </c>
      <c r="B6" s="13" t="s">
        <v>10</v>
      </c>
      <c r="C6" s="14">
        <v>446.64</v>
      </c>
      <c r="D6" s="14">
        <v>119.11</v>
      </c>
      <c r="E6" s="14">
        <v>652.16</v>
      </c>
      <c r="F6" s="14">
        <v>326.08</v>
      </c>
      <c r="G6" s="14">
        <v>28.53</v>
      </c>
      <c r="H6" s="14">
        <v>12.23</v>
      </c>
      <c r="I6" s="15">
        <v>20.38</v>
      </c>
    </row>
    <row r="7" s="5" customFormat="1" ht="25" customHeight="1" spans="1:9">
      <c r="A7" s="9">
        <v>4</v>
      </c>
      <c r="B7" s="16" t="s">
        <v>11</v>
      </c>
      <c r="C7" s="16">
        <v>446.64</v>
      </c>
      <c r="D7" s="16">
        <v>119.11</v>
      </c>
      <c r="E7" s="16">
        <v>652.16</v>
      </c>
      <c r="F7" s="16">
        <v>326.08</v>
      </c>
      <c r="G7" s="16">
        <v>28.53</v>
      </c>
      <c r="H7" s="14">
        <v>12.23</v>
      </c>
      <c r="I7" s="15">
        <v>20.38</v>
      </c>
    </row>
    <row r="8" s="5" customFormat="1" ht="25" customHeight="1" spans="1:9">
      <c r="A8" s="9">
        <v>5</v>
      </c>
      <c r="B8" s="13" t="s">
        <v>12</v>
      </c>
      <c r="C8" s="14">
        <v>446.64</v>
      </c>
      <c r="D8" s="14">
        <v>119.11</v>
      </c>
      <c r="E8" s="14">
        <v>652.16</v>
      </c>
      <c r="F8" s="14">
        <v>326.08</v>
      </c>
      <c r="G8" s="14">
        <v>28.53</v>
      </c>
      <c r="H8" s="14">
        <v>12.23</v>
      </c>
      <c r="I8" s="15">
        <v>20.38</v>
      </c>
    </row>
    <row r="9" s="5" customFormat="1" ht="25" customHeight="1" spans="1:9">
      <c r="A9" s="9">
        <v>6</v>
      </c>
      <c r="B9" s="13" t="s">
        <v>13</v>
      </c>
      <c r="C9" s="14">
        <v>446.64</v>
      </c>
      <c r="D9" s="14">
        <v>119.11</v>
      </c>
      <c r="E9" s="14">
        <v>652.16</v>
      </c>
      <c r="F9" s="14">
        <v>326.08</v>
      </c>
      <c r="G9" s="14">
        <v>28.53</v>
      </c>
      <c r="H9" s="14">
        <v>12.23</v>
      </c>
      <c r="I9" s="15">
        <v>20.38</v>
      </c>
    </row>
    <row r="10" s="5" customFormat="1" ht="25" customHeight="1" spans="1:9">
      <c r="A10" s="9">
        <v>7</v>
      </c>
      <c r="B10" s="13" t="s">
        <v>14</v>
      </c>
      <c r="C10" s="14">
        <v>446.64</v>
      </c>
      <c r="D10" s="14">
        <v>119.11</v>
      </c>
      <c r="E10" s="14">
        <v>652.16</v>
      </c>
      <c r="F10" s="14">
        <v>326.08</v>
      </c>
      <c r="G10" s="14">
        <v>28.53</v>
      </c>
      <c r="H10" s="14">
        <v>12.23</v>
      </c>
      <c r="I10" s="15">
        <v>20.38</v>
      </c>
    </row>
    <row r="11" s="5" customFormat="1" ht="25" customHeight="1" spans="1:9">
      <c r="A11" s="9">
        <v>8</v>
      </c>
      <c r="B11" s="16" t="s">
        <v>15</v>
      </c>
      <c r="C11" s="16">
        <v>446.64</v>
      </c>
      <c r="D11" s="16">
        <v>119.11</v>
      </c>
      <c r="E11" s="16">
        <v>652.16</v>
      </c>
      <c r="F11" s="16">
        <v>326.08</v>
      </c>
      <c r="G11" s="16">
        <v>28.53</v>
      </c>
      <c r="H11" s="14">
        <v>12.23</v>
      </c>
      <c r="I11" s="15">
        <v>20.38</v>
      </c>
    </row>
    <row r="12" s="5" customFormat="1" ht="25" customHeight="1" spans="1:9">
      <c r="A12" s="9">
        <v>9</v>
      </c>
      <c r="B12" s="13" t="s">
        <v>16</v>
      </c>
      <c r="C12" s="14">
        <v>446.64</v>
      </c>
      <c r="D12" s="14">
        <v>119.11</v>
      </c>
      <c r="E12" s="14">
        <v>652.16</v>
      </c>
      <c r="F12" s="14">
        <v>326.08</v>
      </c>
      <c r="G12" s="14">
        <v>28.53</v>
      </c>
      <c r="H12" s="14">
        <v>12.23</v>
      </c>
      <c r="I12" s="15">
        <v>20.38</v>
      </c>
    </row>
    <row r="13" s="5" customFormat="1" ht="25" customHeight="1" spans="1:9">
      <c r="A13" s="9">
        <v>10</v>
      </c>
      <c r="B13" s="16" t="s">
        <v>17</v>
      </c>
      <c r="C13" s="16">
        <v>446.64</v>
      </c>
      <c r="D13" s="16">
        <v>119.11</v>
      </c>
      <c r="E13" s="16">
        <v>652.16</v>
      </c>
      <c r="F13" s="16">
        <v>326.08</v>
      </c>
      <c r="G13" s="16">
        <v>28.53</v>
      </c>
      <c r="H13" s="14">
        <v>12.23</v>
      </c>
      <c r="I13" s="15">
        <v>20.38</v>
      </c>
    </row>
    <row r="14" s="5" customFormat="1" ht="25" customHeight="1" spans="1:9">
      <c r="A14" s="9">
        <v>11</v>
      </c>
      <c r="B14" s="16" t="s">
        <v>18</v>
      </c>
      <c r="C14" s="16">
        <v>446.64</v>
      </c>
      <c r="D14" s="16">
        <v>119.11</v>
      </c>
      <c r="E14" s="16">
        <v>652.16</v>
      </c>
      <c r="F14" s="16">
        <v>326.08</v>
      </c>
      <c r="G14" s="16">
        <v>28.53</v>
      </c>
      <c r="H14" s="14">
        <v>12.23</v>
      </c>
      <c r="I14" s="15">
        <v>20.38</v>
      </c>
    </row>
    <row r="15" s="5" customFormat="1" ht="25" customHeight="1" spans="1:9">
      <c r="A15" s="9">
        <v>12</v>
      </c>
      <c r="B15" s="16" t="s">
        <v>19</v>
      </c>
      <c r="C15" s="16">
        <v>446.64</v>
      </c>
      <c r="D15" s="16">
        <v>119.11</v>
      </c>
      <c r="E15" s="16">
        <v>652.16</v>
      </c>
      <c r="F15" s="16">
        <v>326.08</v>
      </c>
      <c r="G15" s="16">
        <v>28.53</v>
      </c>
      <c r="H15" s="14">
        <v>12.23</v>
      </c>
      <c r="I15" s="15">
        <v>20.38</v>
      </c>
    </row>
    <row r="16" s="5" customFormat="1" ht="25" customHeight="1" spans="1:9">
      <c r="A16" s="9">
        <v>13</v>
      </c>
      <c r="B16" s="13" t="s">
        <v>20</v>
      </c>
      <c r="C16" s="14">
        <v>446.64</v>
      </c>
      <c r="D16" s="14">
        <v>119.11</v>
      </c>
      <c r="E16" s="14">
        <v>652.16</v>
      </c>
      <c r="F16" s="14">
        <v>326.08</v>
      </c>
      <c r="G16" s="14">
        <v>28.53</v>
      </c>
      <c r="H16" s="14">
        <v>12.23</v>
      </c>
      <c r="I16" s="15">
        <v>20.38</v>
      </c>
    </row>
    <row r="17" s="5" customFormat="1" ht="25" customHeight="1" spans="1:9">
      <c r="A17" s="9">
        <v>14</v>
      </c>
      <c r="B17" s="13" t="s">
        <v>21</v>
      </c>
      <c r="C17" s="14">
        <v>446.64</v>
      </c>
      <c r="D17" s="14">
        <v>119.11</v>
      </c>
      <c r="E17" s="14">
        <v>652.16</v>
      </c>
      <c r="F17" s="14">
        <v>326.08</v>
      </c>
      <c r="G17" s="14">
        <v>28.53</v>
      </c>
      <c r="H17" s="14">
        <v>12.23</v>
      </c>
      <c r="I17" s="15">
        <v>20.38</v>
      </c>
    </row>
    <row r="18" s="5" customFormat="1" ht="25" customHeight="1" spans="1:9">
      <c r="A18" s="9">
        <v>15</v>
      </c>
      <c r="B18" s="13" t="s">
        <v>22</v>
      </c>
      <c r="C18" s="14">
        <v>446.64</v>
      </c>
      <c r="D18" s="14">
        <v>119.11</v>
      </c>
      <c r="E18" s="14">
        <v>652.16</v>
      </c>
      <c r="F18" s="14">
        <v>326.08</v>
      </c>
      <c r="G18" s="14">
        <v>28.53</v>
      </c>
      <c r="H18" s="14">
        <v>12.23</v>
      </c>
      <c r="I18" s="15">
        <v>20.38</v>
      </c>
    </row>
    <row r="19" s="5" customFormat="1" ht="25" customHeight="1" spans="1:9">
      <c r="A19" s="9">
        <v>16</v>
      </c>
      <c r="B19" s="13" t="s">
        <v>23</v>
      </c>
      <c r="C19" s="14">
        <v>446.64</v>
      </c>
      <c r="D19" s="14">
        <v>119.11</v>
      </c>
      <c r="E19" s="14">
        <v>652.16</v>
      </c>
      <c r="F19" s="14">
        <v>326.08</v>
      </c>
      <c r="G19" s="14">
        <v>28.53</v>
      </c>
      <c r="H19" s="14">
        <v>12.23</v>
      </c>
      <c r="I19" s="15">
        <v>20.38</v>
      </c>
    </row>
    <row r="20" s="5" customFormat="1" ht="25" customHeight="1" spans="1:9">
      <c r="A20" s="9">
        <v>17</v>
      </c>
      <c r="B20" s="16" t="s">
        <v>24</v>
      </c>
      <c r="C20" s="16">
        <v>446.64</v>
      </c>
      <c r="D20" s="16">
        <v>119.11</v>
      </c>
      <c r="E20" s="16">
        <v>652.16</v>
      </c>
      <c r="F20" s="16">
        <v>326.08</v>
      </c>
      <c r="G20" s="16">
        <v>28.53</v>
      </c>
      <c r="H20" s="14">
        <v>12.23</v>
      </c>
      <c r="I20" s="15">
        <v>20.38</v>
      </c>
    </row>
    <row r="21" s="5" customFormat="1" ht="25" customHeight="1" spans="1:9">
      <c r="A21" s="9">
        <v>18</v>
      </c>
      <c r="B21" s="16" t="s">
        <v>25</v>
      </c>
      <c r="C21" s="16">
        <v>446.64</v>
      </c>
      <c r="D21" s="16">
        <v>119.11</v>
      </c>
      <c r="E21" s="16">
        <v>652.16</v>
      </c>
      <c r="F21" s="16">
        <v>326.08</v>
      </c>
      <c r="G21" s="16">
        <v>28.53</v>
      </c>
      <c r="H21" s="14">
        <v>12.23</v>
      </c>
      <c r="I21" s="15">
        <v>20.38</v>
      </c>
    </row>
    <row r="22" s="5" customFormat="1" ht="25" customHeight="1" spans="1:9">
      <c r="A22" s="9">
        <v>19</v>
      </c>
      <c r="B22" s="16" t="s">
        <v>26</v>
      </c>
      <c r="C22" s="16">
        <v>446.64</v>
      </c>
      <c r="D22" s="16">
        <v>119.11</v>
      </c>
      <c r="E22" s="16">
        <v>652.16</v>
      </c>
      <c r="F22" s="16">
        <v>326.08</v>
      </c>
      <c r="G22" s="16">
        <v>28.53</v>
      </c>
      <c r="H22" s="16">
        <v>12.23</v>
      </c>
      <c r="I22" s="16">
        <v>20.38</v>
      </c>
    </row>
    <row r="23" s="5" customFormat="1" ht="25" customHeight="1" spans="1:9">
      <c r="A23" s="9">
        <v>20</v>
      </c>
      <c r="B23" s="16" t="s">
        <v>27</v>
      </c>
      <c r="C23" s="16">
        <v>446.64</v>
      </c>
      <c r="D23" s="16">
        <v>119.11</v>
      </c>
      <c r="E23" s="16">
        <v>652.16</v>
      </c>
      <c r="F23" s="16">
        <v>326.08</v>
      </c>
      <c r="G23" s="16">
        <v>28.53</v>
      </c>
      <c r="H23" s="16">
        <v>12.23</v>
      </c>
      <c r="I23" s="16">
        <v>20.38</v>
      </c>
    </row>
    <row r="24" s="5" customFormat="1" ht="25" customHeight="1" spans="1:9">
      <c r="A24" s="9">
        <v>21</v>
      </c>
      <c r="B24" s="13" t="s">
        <v>28</v>
      </c>
      <c r="C24" s="14">
        <v>446.64</v>
      </c>
      <c r="D24" s="14">
        <v>119.11</v>
      </c>
      <c r="E24" s="14">
        <v>652.16</v>
      </c>
      <c r="F24" s="14">
        <v>326.08</v>
      </c>
      <c r="G24" s="14">
        <v>28.53</v>
      </c>
      <c r="H24" s="16">
        <v>12.23</v>
      </c>
      <c r="I24" s="16">
        <v>20.38</v>
      </c>
    </row>
    <row r="25" s="5" customFormat="1" ht="25" customHeight="1" spans="1:9">
      <c r="A25" s="9">
        <v>22</v>
      </c>
      <c r="B25" s="13" t="s">
        <v>29</v>
      </c>
      <c r="C25" s="14">
        <v>446.64</v>
      </c>
      <c r="D25" s="14">
        <v>119.11</v>
      </c>
      <c r="E25" s="14">
        <v>652.16</v>
      </c>
      <c r="F25" s="14">
        <v>326.08</v>
      </c>
      <c r="G25" s="14">
        <v>28.53</v>
      </c>
      <c r="H25" s="16">
        <v>12.23</v>
      </c>
      <c r="I25" s="16">
        <v>20.38</v>
      </c>
    </row>
    <row r="26" s="5" customFormat="1" ht="25" customHeight="1" spans="1:9">
      <c r="A26" s="9">
        <v>23</v>
      </c>
      <c r="B26" s="13" t="s">
        <v>30</v>
      </c>
      <c r="C26" s="14">
        <v>446.64</v>
      </c>
      <c r="D26" s="14">
        <v>119.11</v>
      </c>
      <c r="E26" s="14">
        <v>652.16</v>
      </c>
      <c r="F26" s="14">
        <v>326.08</v>
      </c>
      <c r="G26" s="14">
        <v>28.53</v>
      </c>
      <c r="H26" s="16">
        <v>12.23</v>
      </c>
      <c r="I26" s="16">
        <v>20.38</v>
      </c>
    </row>
    <row r="27" s="5" customFormat="1" ht="25" customHeight="1" spans="1:9">
      <c r="A27" s="9">
        <v>24</v>
      </c>
      <c r="B27" s="13" t="s">
        <v>31</v>
      </c>
      <c r="C27" s="14">
        <v>446.64</v>
      </c>
      <c r="D27" s="14">
        <v>119.11</v>
      </c>
      <c r="E27" s="14">
        <v>652.16</v>
      </c>
      <c r="F27" s="14">
        <v>326.08</v>
      </c>
      <c r="G27" s="14">
        <v>28.53</v>
      </c>
      <c r="H27" s="16">
        <v>12.23</v>
      </c>
      <c r="I27" s="16">
        <v>20.38</v>
      </c>
    </row>
    <row r="28" s="5" customFormat="1" ht="25" customHeight="1" spans="1:9">
      <c r="A28" s="9">
        <v>25</v>
      </c>
      <c r="B28" s="16" t="s">
        <v>32</v>
      </c>
      <c r="C28" s="16">
        <v>446.64</v>
      </c>
      <c r="D28" s="16">
        <v>119.11</v>
      </c>
      <c r="E28" s="16">
        <v>652.16</v>
      </c>
      <c r="F28" s="16">
        <v>326.08</v>
      </c>
      <c r="G28" s="16">
        <v>28.53</v>
      </c>
      <c r="H28" s="16">
        <v>12.23</v>
      </c>
      <c r="I28" s="16">
        <v>20.38</v>
      </c>
    </row>
    <row r="29" s="5" customFormat="1" ht="25" customHeight="1" spans="1:9">
      <c r="A29" s="9">
        <v>26</v>
      </c>
      <c r="B29" s="13" t="s">
        <v>33</v>
      </c>
      <c r="C29" s="14">
        <v>446.64</v>
      </c>
      <c r="D29" s="14">
        <v>119.11</v>
      </c>
      <c r="E29" s="14">
        <v>652.16</v>
      </c>
      <c r="F29" s="14">
        <v>326.08</v>
      </c>
      <c r="G29" s="14">
        <v>28.53</v>
      </c>
      <c r="H29" s="16">
        <v>12.23</v>
      </c>
      <c r="I29" s="16">
        <v>20.38</v>
      </c>
    </row>
    <row r="30" s="5" customFormat="1" ht="25" customHeight="1" spans="1:9">
      <c r="A30" s="9">
        <v>27</v>
      </c>
      <c r="B30" s="16" t="s">
        <v>34</v>
      </c>
      <c r="C30" s="16">
        <v>446.64</v>
      </c>
      <c r="D30" s="16">
        <v>119.11</v>
      </c>
      <c r="E30" s="16">
        <v>652.16</v>
      </c>
      <c r="F30" s="16">
        <v>326.08</v>
      </c>
      <c r="G30" s="16">
        <v>28.53</v>
      </c>
      <c r="H30" s="16">
        <v>12.23</v>
      </c>
      <c r="I30" s="16">
        <v>20.38</v>
      </c>
    </row>
    <row r="31" s="6" customFormat="1" ht="25" customHeight="1" spans="1:9">
      <c r="A31" s="9">
        <v>28</v>
      </c>
      <c r="B31" s="16" t="s">
        <v>35</v>
      </c>
      <c r="C31" s="16">
        <v>446.64</v>
      </c>
      <c r="D31" s="16">
        <v>119.11</v>
      </c>
      <c r="E31" s="16">
        <v>652.16</v>
      </c>
      <c r="F31" s="16">
        <v>326.08</v>
      </c>
      <c r="G31" s="16">
        <v>28.53</v>
      </c>
      <c r="H31" s="16">
        <v>12.23</v>
      </c>
      <c r="I31" s="16">
        <v>20.38</v>
      </c>
    </row>
    <row r="32" s="6" customFormat="1" ht="25" customHeight="1" spans="1:9">
      <c r="A32" s="9">
        <v>29</v>
      </c>
      <c r="B32" s="16" t="s">
        <v>36</v>
      </c>
      <c r="C32" s="16">
        <v>446.64</v>
      </c>
      <c r="D32" s="16">
        <v>119.11</v>
      </c>
      <c r="E32" s="16">
        <v>652.16</v>
      </c>
      <c r="F32" s="16">
        <v>326.08</v>
      </c>
      <c r="G32" s="16">
        <v>28.53</v>
      </c>
      <c r="H32" s="16">
        <v>12.23</v>
      </c>
      <c r="I32" s="16">
        <v>20.38</v>
      </c>
    </row>
    <row r="33" s="6" customFormat="1" ht="25" customHeight="1" spans="1:9">
      <c r="A33" s="9">
        <v>30</v>
      </c>
      <c r="B33" s="13" t="s">
        <v>37</v>
      </c>
      <c r="C33" s="14">
        <v>446.64</v>
      </c>
      <c r="D33" s="14">
        <v>119.11</v>
      </c>
      <c r="E33" s="14">
        <v>652.16</v>
      </c>
      <c r="F33" s="14">
        <v>326.08</v>
      </c>
      <c r="G33" s="14">
        <v>28.53</v>
      </c>
      <c r="H33" s="16">
        <v>12.23</v>
      </c>
      <c r="I33" s="16">
        <v>20.38</v>
      </c>
    </row>
    <row r="34" s="6" customFormat="1" ht="25" customHeight="1" spans="1:9">
      <c r="A34" s="9">
        <v>31</v>
      </c>
      <c r="B34" s="16" t="s">
        <v>38</v>
      </c>
      <c r="C34" s="16">
        <v>446.64</v>
      </c>
      <c r="D34" s="16">
        <v>119.11</v>
      </c>
      <c r="E34" s="16">
        <v>652.16</v>
      </c>
      <c r="F34" s="16">
        <v>326.08</v>
      </c>
      <c r="G34" s="16">
        <v>28.53</v>
      </c>
      <c r="H34" s="16">
        <v>12.23</v>
      </c>
      <c r="I34" s="16">
        <v>20.38</v>
      </c>
    </row>
    <row r="35" s="6" customFormat="1" ht="25" customHeight="1" spans="1:9">
      <c r="A35" s="9">
        <v>32</v>
      </c>
      <c r="B35" s="16" t="s">
        <v>39</v>
      </c>
      <c r="C35" s="16">
        <v>446.64</v>
      </c>
      <c r="D35" s="16">
        <v>119.11</v>
      </c>
      <c r="E35" s="16">
        <v>652.16</v>
      </c>
      <c r="F35" s="16">
        <v>326.08</v>
      </c>
      <c r="G35" s="16">
        <v>28.53</v>
      </c>
      <c r="H35" s="16">
        <v>12.23</v>
      </c>
      <c r="I35" s="16">
        <v>20.38</v>
      </c>
    </row>
    <row r="36" s="6" customFormat="1" ht="25" customHeight="1" spans="1:9">
      <c r="A36" s="9">
        <v>33</v>
      </c>
      <c r="B36" s="13" t="s">
        <v>40</v>
      </c>
      <c r="C36" s="14">
        <v>446.64</v>
      </c>
      <c r="D36" s="14">
        <v>119.11</v>
      </c>
      <c r="E36" s="14">
        <v>652.16</v>
      </c>
      <c r="F36" s="14">
        <v>326.08</v>
      </c>
      <c r="G36" s="14">
        <v>28.53</v>
      </c>
      <c r="H36" s="16">
        <v>12.23</v>
      </c>
      <c r="I36" s="16">
        <v>20.38</v>
      </c>
    </row>
    <row r="37" s="6" customFormat="1" ht="25" customHeight="1" spans="1:9">
      <c r="A37" s="9">
        <v>34</v>
      </c>
      <c r="B37" s="16" t="s">
        <v>41</v>
      </c>
      <c r="C37" s="16">
        <v>446.64</v>
      </c>
      <c r="D37" s="16">
        <v>119.11</v>
      </c>
      <c r="E37" s="16">
        <v>652.16</v>
      </c>
      <c r="F37" s="16">
        <v>326.08</v>
      </c>
      <c r="G37" s="16">
        <v>28.53</v>
      </c>
      <c r="H37" s="16">
        <v>12.23</v>
      </c>
      <c r="I37" s="16">
        <v>20.38</v>
      </c>
    </row>
    <row r="38" s="6" customFormat="1" ht="25" customHeight="1" spans="1:9">
      <c r="A38" s="9">
        <v>35</v>
      </c>
      <c r="B38" s="16" t="s">
        <v>42</v>
      </c>
      <c r="C38" s="16">
        <v>446.64</v>
      </c>
      <c r="D38" s="16">
        <v>119.11</v>
      </c>
      <c r="E38" s="16">
        <v>652.16</v>
      </c>
      <c r="F38" s="16">
        <v>326.08</v>
      </c>
      <c r="G38" s="16">
        <v>28.53</v>
      </c>
      <c r="H38" s="16">
        <v>12.23</v>
      </c>
      <c r="I38" s="16">
        <v>20.38</v>
      </c>
    </row>
    <row r="39" ht="25" customHeight="1" spans="1:9">
      <c r="A39" s="9">
        <v>36</v>
      </c>
      <c r="B39" s="16" t="s">
        <v>43</v>
      </c>
      <c r="C39" s="16">
        <v>446.64</v>
      </c>
      <c r="D39" s="16">
        <v>119.11</v>
      </c>
      <c r="E39" s="16">
        <v>652.16</v>
      </c>
      <c r="F39" s="16">
        <v>326.08</v>
      </c>
      <c r="G39" s="16">
        <v>28.53</v>
      </c>
      <c r="H39" s="16">
        <v>12.23</v>
      </c>
      <c r="I39" s="16">
        <v>20.38</v>
      </c>
    </row>
    <row r="40" ht="35" customHeight="1" spans="1:9">
      <c r="A40" s="9">
        <v>37</v>
      </c>
      <c r="B40" s="16" t="s">
        <v>44</v>
      </c>
      <c r="C40" s="16">
        <v>446.64</v>
      </c>
      <c r="D40" s="16">
        <v>119.11</v>
      </c>
      <c r="E40" s="16">
        <v>652.16</v>
      </c>
      <c r="F40" s="16">
        <v>326.08</v>
      </c>
      <c r="G40" s="16">
        <v>28.53</v>
      </c>
      <c r="H40" s="16">
        <v>12.23</v>
      </c>
      <c r="I40" s="16">
        <v>20.38</v>
      </c>
    </row>
    <row r="41" ht="34" customHeight="1" spans="1:9">
      <c r="A41" s="9">
        <v>38</v>
      </c>
      <c r="B41" s="16" t="s">
        <v>45</v>
      </c>
      <c r="C41" s="16">
        <v>446.64</v>
      </c>
      <c r="D41" s="16">
        <v>119.11</v>
      </c>
      <c r="E41" s="16">
        <v>652.16</v>
      </c>
      <c r="F41" s="16">
        <v>326.08</v>
      </c>
      <c r="G41" s="16">
        <v>28.53</v>
      </c>
      <c r="H41" s="16">
        <v>12.23</v>
      </c>
      <c r="I41" s="16">
        <v>20.38</v>
      </c>
    </row>
    <row r="42" ht="34" customHeight="1" spans="1:9">
      <c r="A42" s="9">
        <v>39</v>
      </c>
      <c r="B42" s="16" t="s">
        <v>46</v>
      </c>
      <c r="C42" s="16">
        <v>446.64</v>
      </c>
      <c r="D42" s="16">
        <v>119.11</v>
      </c>
      <c r="E42" s="16">
        <v>652.16</v>
      </c>
      <c r="F42" s="16">
        <v>326.08</v>
      </c>
      <c r="G42" s="16">
        <v>28.53</v>
      </c>
      <c r="H42" s="16">
        <v>12.23</v>
      </c>
      <c r="I42" s="16">
        <v>20.38</v>
      </c>
    </row>
    <row r="43" s="5" customFormat="1" ht="34" customHeight="1" spans="1:9">
      <c r="A43" s="16" t="s">
        <v>47</v>
      </c>
      <c r="B43" s="16">
        <f>C43+D43+E43+F43+G43+H43+I43</f>
        <v>62600.07</v>
      </c>
      <c r="C43" s="16">
        <f t="shared" ref="C43:I43" si="0">SUM(C4:C42)</f>
        <v>17418.96</v>
      </c>
      <c r="D43" s="16">
        <f t="shared" si="0"/>
        <v>4645.29</v>
      </c>
      <c r="E43" s="16">
        <f t="shared" si="0"/>
        <v>25434.24</v>
      </c>
      <c r="F43" s="16">
        <f t="shared" si="0"/>
        <v>12717.12</v>
      </c>
      <c r="G43" s="16">
        <f t="shared" si="0"/>
        <v>1112.67</v>
      </c>
      <c r="H43" s="16">
        <f t="shared" si="0"/>
        <v>476.97</v>
      </c>
      <c r="I43" s="16">
        <f t="shared" si="0"/>
        <v>794.82</v>
      </c>
    </row>
    <row r="44" ht="32" customHeight="1"/>
    <row r="45" ht="28" customHeight="1"/>
    <row r="46" ht="23" customHeight="1"/>
  </sheetData>
  <mergeCells count="6">
    <mergeCell ref="A1:I1"/>
    <mergeCell ref="C2:D2"/>
    <mergeCell ref="E2:F2"/>
    <mergeCell ref="G2:H2"/>
    <mergeCell ref="A2:A3"/>
    <mergeCell ref="B2:B3"/>
  </mergeCells>
  <pageMargins left="0.700694444444445" right="0.700694444444445" top="0.751388888888889" bottom="0.944444444444444" header="0.298611111111111" footer="0.298611111111111"/>
  <pageSetup paperSize="9" scale="6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G9" sqref="G9"/>
    </sheetView>
  </sheetViews>
  <sheetFormatPr defaultColWidth="9" defaultRowHeight="13.5" outlineLevelCol="7"/>
  <cols>
    <col min="3" max="7" width="9.375"/>
    <col min="8" max="8" width="10.375"/>
  </cols>
  <sheetData>
    <row r="1" ht="24" customHeight="1" spans="1:8">
      <c r="A1" s="1" t="s">
        <v>48</v>
      </c>
      <c r="B1" s="1"/>
      <c r="C1" s="1"/>
      <c r="D1" s="1"/>
      <c r="E1" s="1"/>
      <c r="F1" s="1"/>
      <c r="G1" s="1"/>
      <c r="H1" s="1"/>
    </row>
    <row r="2" ht="24" customHeight="1" spans="1:8">
      <c r="A2" s="2"/>
      <c r="B2" s="2"/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</row>
    <row r="3" ht="25" customHeight="1" spans="1:8">
      <c r="A3" s="2" t="s">
        <v>55</v>
      </c>
      <c r="B3" s="2">
        <v>40</v>
      </c>
      <c r="C3" s="2">
        <f>652.16*B3</f>
        <v>26086.4</v>
      </c>
      <c r="D3" s="2">
        <v>3212.64</v>
      </c>
      <c r="E3" s="2">
        <f>326.08*B3</f>
        <v>13043.2</v>
      </c>
      <c r="F3" s="2">
        <v>1606.32</v>
      </c>
      <c r="G3" s="2">
        <f>C3+E3</f>
        <v>39129.6</v>
      </c>
      <c r="H3" s="2">
        <f>D3+F3</f>
        <v>4818.96</v>
      </c>
    </row>
    <row r="4" ht="25" customHeight="1" spans="1:8">
      <c r="A4" s="2" t="s">
        <v>56</v>
      </c>
      <c r="B4" s="2">
        <v>40</v>
      </c>
      <c r="C4" s="2">
        <f>446.64*B4</f>
        <v>17865.6</v>
      </c>
      <c r="D4" s="2">
        <v>0</v>
      </c>
      <c r="E4" s="2">
        <f>119.11*B4</f>
        <v>4764.4</v>
      </c>
      <c r="F4" s="2">
        <v>0</v>
      </c>
      <c r="G4" s="2">
        <f>C4+E4</f>
        <v>22630</v>
      </c>
      <c r="H4" s="2">
        <f>D4+F4</f>
        <v>0</v>
      </c>
    </row>
    <row r="5" ht="25" customHeight="1" spans="1:8">
      <c r="A5" s="2" t="s">
        <v>57</v>
      </c>
      <c r="B5" s="2">
        <v>40</v>
      </c>
      <c r="C5" s="2">
        <f>28.53*B5</f>
        <v>1141.2</v>
      </c>
      <c r="D5" s="2">
        <v>139.68</v>
      </c>
      <c r="E5" s="2">
        <f>12.23*B5</f>
        <v>489.2</v>
      </c>
      <c r="F5" s="2">
        <v>61.11</v>
      </c>
      <c r="G5" s="2">
        <f>C5+E5</f>
        <v>1630.4</v>
      </c>
      <c r="H5" s="2">
        <f>D5+F5</f>
        <v>200.79</v>
      </c>
    </row>
    <row r="6" ht="25" customHeight="1" spans="1:8">
      <c r="A6" s="2" t="s">
        <v>58</v>
      </c>
      <c r="B6" s="2">
        <v>40</v>
      </c>
      <c r="C6" s="2">
        <f>20.38*B6</f>
        <v>815.2</v>
      </c>
      <c r="D6" s="2">
        <v>114.92</v>
      </c>
      <c r="E6" s="2">
        <f>0*B6</f>
        <v>0</v>
      </c>
      <c r="F6" s="2">
        <v>0</v>
      </c>
      <c r="G6" s="2">
        <f>C6+E6</f>
        <v>815.2</v>
      </c>
      <c r="H6" s="2">
        <f>D6+F6</f>
        <v>114.92</v>
      </c>
    </row>
    <row r="7" ht="25" customHeight="1" spans="1:8">
      <c r="A7" s="2" t="s">
        <v>47</v>
      </c>
      <c r="B7" s="2">
        <v>40</v>
      </c>
      <c r="C7" s="2">
        <f t="shared" ref="C7:H7" si="0">SUM(C3:C6)</f>
        <v>45908.4</v>
      </c>
      <c r="D7" s="2">
        <f t="shared" si="0"/>
        <v>3467.24</v>
      </c>
      <c r="E7" s="2">
        <f t="shared" si="0"/>
        <v>18296.8</v>
      </c>
      <c r="F7" s="2">
        <f t="shared" si="0"/>
        <v>1667.43</v>
      </c>
      <c r="G7" s="2">
        <f t="shared" si="0"/>
        <v>64205.2</v>
      </c>
      <c r="H7" s="2">
        <f t="shared" si="0"/>
        <v>5134.67</v>
      </c>
    </row>
    <row r="8" ht="24" customHeight="1" spans="1:8">
      <c r="G8">
        <f>G7+H7</f>
        <v>69339.87</v>
      </c>
    </row>
    <row r="10" spans="1:8">
      <c r="E10" t="s">
        <v>59</v>
      </c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刘开元</cp:lastModifiedBy>
  <cp:revision>0</cp:revision>
  <dcterms:created xsi:type="dcterms:W3CDTF">2020-07-13T03:36:00Z</dcterms:created>
  <cp:lastPrinted>2021-12-10T02:20:00Z</cp:lastPrinted>
  <dcterms:modified xsi:type="dcterms:W3CDTF">2026-09-14T02:16:36Z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D5A8C21834B94A45BA71B415399F0212</vt:lpwstr>
  </property>
  <property fmtid="{D5CDD505-2E9C-101B-9397-08002B2CF9AE}" pid="4" name="CalculationRule">
    <vt:i4>0</vt:i4>
  </property>
</Properties>
</file>